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<sst xmlns="http://schemas.openxmlformats.org/spreadsheetml/2006/main" count="44" uniqueCount="39">
  <si>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Model</t>
  </si>
  <si>
    <t>Burst Freq.
(GHz)</t>
  </si>
  <si>
    <t>CNT-90/3GHz</t>
  </si>
  <si>
    <t>CNT-90</t>
  </si>
  <si>
    <t>CNT-90/8GHz</t>
  </si>
  <si>
    <t>CNT-90/14GHz</t>
  </si>
  <si>
    <t>CNT-90/20GHz</t>
  </si>
  <si>
    <t>Minimum = 20 ns</t>
  </si>
  <si>
    <t>Calc.
Pulse Width
(ns-min)</t>
  </si>
  <si>
    <t>Formula = 1/f * 3x the prescalar factor = min pulse width</t>
  </si>
  <si>
    <t>must be greater than 100 us</t>
  </si>
  <si>
    <t>Input Pulse Width (ns)</t>
  </si>
  <si>
    <t>Input Burst Freq. (GHz)</t>
  </si>
  <si>
    <t>Set [Freq Limit] to 300 MHz or 160 MHz</t>
  </si>
  <si>
    <t>Comments</t>
  </si>
  <si>
    <t xml:space="preserve">   Input PRF (kHz)</t>
  </si>
  <si>
    <t>If you don't know the PRI, only the PRF, enter the PRF below and it will compute the PRI.</t>
  </si>
  <si>
    <t>Counter Spec</t>
  </si>
  <si>
    <r>
      <t>Input PRI (us)</t>
    </r>
    <r>
      <rPr>
        <i/>
        <sz val="10"/>
        <rFont val="Arial"/>
        <family val="2"/>
      </rPr>
      <t xml:space="preserve"> (not PRF)</t>
    </r>
  </si>
  <si>
    <t>PRI in us, enter above</t>
  </si>
  <si>
    <t>Input your expected burst (pulse) values in the yellow boxes below</t>
  </si>
  <si>
    <t>Calculated recommended settings. Input into the Counter</t>
  </si>
  <si>
    <t>Set [Sync Delay] (in us)</t>
  </si>
  <si>
    <t>Set [Start Delay] (in ns)</t>
  </si>
  <si>
    <t>Set [Meas Time] (in ns)</t>
  </si>
  <si>
    <t>Note: This value is 70% of PRI</t>
  </si>
  <si>
    <t>Note: This value is 10% of pulse width</t>
  </si>
  <si>
    <t>Note: This value is 80% of pulse width</t>
  </si>
  <si>
    <t>Enter the Burst Frequency for the counter prescaler installed in band C (green box).
The minimum calculated Pulse Width the counter can measure will be shown (red box).</t>
  </si>
  <si>
    <t>---</t>
  </si>
  <si>
    <t>Burst (pulse) measuring calculator for Pendulum Instrument Counters</t>
  </si>
  <si>
    <t>should be &gt;10 ms interval between pulses</t>
  </si>
  <si>
    <t>DON'T USE for pulse measurement</t>
  </si>
  <si>
    <t>100 us btwn bursts (now), new rev is good to below 50 ns</t>
  </si>
  <si>
    <t>5 us btwn bursts (now), new rev is good to 20 ns</t>
  </si>
  <si>
    <r>
      <t>US: Pendulum Instruments, Inc.</t>
    </r>
    <r>
      <rPr>
        <sz val="8"/>
        <rFont val="Arial"/>
        <family val="2"/>
      </rPr>
      <t xml:space="preserve">
5811 Racine Street; Oakland, CA 94609-1519
Voice: 510-428-9488; Fax: 510-428-9469</t>
    </r>
  </si>
  <si>
    <t>www.pendulum-instruments.com
sales@pendulum-instrumnts.com</t>
  </si>
  <si>
    <r>
      <t>International: Pendulum Instruments AB</t>
    </r>
    <r>
      <rPr>
        <sz val="8"/>
        <rFont val="Arial"/>
        <family val="2"/>
      </rPr>
      <t xml:space="preserve">
PO Box 20020, SE-16102 Bromma, Sweden
Voice: +46 8 598 51057  Fax: +46 8 598 51040</t>
    </r>
  </si>
  <si>
    <r>
      <t xml:space="preserve">Note: </t>
    </r>
    <r>
      <rPr>
        <i/>
        <sz val="10"/>
        <rFont val="Arial"/>
        <family val="2"/>
      </rPr>
      <t>The time interval between the end of one pulse and the start of the next pulse,
(PRI - Pulse Width) rather than the PRI, is the limiting factor in measuring bursts accurately.
This minimum 'off time' is approx. 10 ms; 20 ns for new 20 GHz pre-scaler.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</si>
</sst>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00E+00"/>
    <numFmt numFmtId="166" formatCode="0.0000E+00"/>
    <numFmt numFmtId="167" formatCode="0.000E+00"/>
    <numFmt numFmtId="168" formatCode="0.0E+00"/>
    <numFmt numFmtId="169" formatCode="0E+0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1" fillId="2" borderId="0" xfId="0" applyNumberFormat="1" applyFont="1" applyFill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1" fontId="2" fillId="5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Border="1" applyAlignment="1">
      <alignment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2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dulum-instruments.comsales@pendulum-instrumn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3.57421875" style="0" customWidth="1"/>
    <col min="2" max="2" width="8.140625" style="3" customWidth="1"/>
    <col min="3" max="3" width="8.7109375" style="3" customWidth="1"/>
    <col min="4" max="4" width="19.7109375" style="0" customWidth="1"/>
    <col min="6" max="6" width="11.00390625" style="0" customWidth="1"/>
  </cols>
  <sheetData>
    <row r="1" spans="1:6" ht="30.75" customHeight="1">
      <c r="A1" s="34" t="s">
        <v>30</v>
      </c>
      <c r="B1" s="34"/>
      <c r="C1" s="34"/>
      <c r="D1" s="34"/>
      <c r="E1" s="34"/>
      <c r="F1" s="34"/>
    </row>
    <row r="2" spans="1:6" ht="34.5" customHeight="1">
      <c r="A2" s="31" t="s">
        <v>28</v>
      </c>
      <c r="B2" s="31"/>
      <c r="C2" s="31"/>
      <c r="D2" s="31"/>
      <c r="E2" s="31"/>
      <c r="F2" s="31"/>
    </row>
    <row r="3" spans="1:9" ht="52.5" customHeight="1">
      <c r="A3" s="1" t="s">
        <v>0</v>
      </c>
      <c r="B3" s="2" t="s">
        <v>1</v>
      </c>
      <c r="C3" s="2" t="s">
        <v>8</v>
      </c>
      <c r="D3" s="6" t="s">
        <v>17</v>
      </c>
      <c r="E3" s="1" t="s">
        <v>14</v>
      </c>
      <c r="F3" s="1"/>
      <c r="G3" s="1"/>
      <c r="H3" s="1"/>
      <c r="I3" s="1"/>
    </row>
    <row r="4" spans="1:5" ht="15" customHeight="1">
      <c r="A4" s="1" t="s">
        <v>3</v>
      </c>
      <c r="B4" s="26" t="s">
        <v>29</v>
      </c>
      <c r="C4" s="25" t="s">
        <v>29</v>
      </c>
      <c r="D4" s="23" t="s">
        <v>7</v>
      </c>
      <c r="E4" s="9" t="s">
        <v>13</v>
      </c>
    </row>
    <row r="5" spans="1:5" ht="15" customHeight="1">
      <c r="A5" s="1" t="s">
        <v>2</v>
      </c>
      <c r="B5" s="19"/>
      <c r="C5" s="20" t="e">
        <f>((1/(B5*1000000000))*(3*16))*1000000000</f>
        <v>#DIV/0!</v>
      </c>
      <c r="D5" s="23" t="s">
        <v>7</v>
      </c>
      <c r="E5" s="9" t="s">
        <v>31</v>
      </c>
    </row>
    <row r="6" spans="1:5" ht="15" customHeight="1">
      <c r="A6" s="1" t="s">
        <v>4</v>
      </c>
      <c r="B6" s="19"/>
      <c r="C6" s="20" t="e">
        <f>((1/(B6*1000000000))*(3*256))*1000000000</f>
        <v>#DIV/0!</v>
      </c>
      <c r="D6" s="23" t="s">
        <v>7</v>
      </c>
      <c r="E6" s="9" t="s">
        <v>32</v>
      </c>
    </row>
    <row r="7" spans="1:5" ht="15" customHeight="1">
      <c r="A7" s="1" t="s">
        <v>5</v>
      </c>
      <c r="B7" s="19"/>
      <c r="C7" s="20" t="e">
        <f>((1/(B7*1000000000))*(3*128))*1000000000</f>
        <v>#DIV/0!</v>
      </c>
      <c r="D7" s="23" t="s">
        <v>7</v>
      </c>
      <c r="E7" s="9" t="s">
        <v>33</v>
      </c>
    </row>
    <row r="8" spans="1:5" ht="15" customHeight="1">
      <c r="A8" s="1" t="s">
        <v>6</v>
      </c>
      <c r="B8" s="19">
        <v>9.375</v>
      </c>
      <c r="C8" s="20">
        <f>((1/(B8*1000000000))*(3*128))*1000000000</f>
        <v>40.96</v>
      </c>
      <c r="D8" s="23" t="s">
        <v>7</v>
      </c>
      <c r="E8" s="9" t="s">
        <v>34</v>
      </c>
    </row>
    <row r="9" ht="12.75">
      <c r="C9" s="27" t="s">
        <v>9</v>
      </c>
    </row>
    <row r="10" spans="1:6" ht="6" customHeight="1" thickBot="1">
      <c r="A10" s="11"/>
      <c r="B10" s="12"/>
      <c r="D10" s="11"/>
      <c r="E10" s="11"/>
      <c r="F10" s="11"/>
    </row>
    <row r="11" spans="1:6" ht="34.5" customHeight="1" thickTop="1">
      <c r="A11" s="32" t="s">
        <v>20</v>
      </c>
      <c r="B11" s="32"/>
      <c r="C11" s="32"/>
      <c r="D11" s="32"/>
      <c r="E11" s="32"/>
      <c r="F11" s="32"/>
    </row>
    <row r="12" spans="1:3" s="7" customFormat="1" ht="15" customHeight="1">
      <c r="A12" s="1" t="s">
        <v>12</v>
      </c>
      <c r="B12" s="21">
        <v>9.375</v>
      </c>
      <c r="C12" s="8"/>
    </row>
    <row r="13" spans="1:3" s="7" customFormat="1" ht="15" customHeight="1">
      <c r="A13" s="1" t="s">
        <v>11</v>
      </c>
      <c r="B13" s="28">
        <v>80</v>
      </c>
      <c r="C13" s="8"/>
    </row>
    <row r="14" spans="1:8" s="7" customFormat="1" ht="15" customHeight="1">
      <c r="A14" s="1" t="s">
        <v>18</v>
      </c>
      <c r="B14" s="28">
        <v>500</v>
      </c>
      <c r="C14" s="10" t="s">
        <v>10</v>
      </c>
      <c r="D14" s="9"/>
      <c r="H14" s="4"/>
    </row>
    <row r="15" spans="1:8" s="7" customFormat="1" ht="21.75" customHeight="1">
      <c r="A15" s="5" t="s">
        <v>16</v>
      </c>
      <c r="B15" s="13"/>
      <c r="C15" s="10"/>
      <c r="D15" s="9"/>
      <c r="H15" s="4"/>
    </row>
    <row r="16" spans="1:4" s="7" customFormat="1" ht="15" customHeight="1">
      <c r="A16" s="9" t="s">
        <v>15</v>
      </c>
      <c r="B16" s="24">
        <v>2</v>
      </c>
      <c r="C16" s="18">
        <f>(1/B16)*1000</f>
        <v>500</v>
      </c>
      <c r="D16" s="7" t="s">
        <v>19</v>
      </c>
    </row>
    <row r="17" spans="1:6" ht="4.5" customHeight="1">
      <c r="A17" s="15"/>
      <c r="B17" s="16"/>
      <c r="C17" s="16"/>
      <c r="D17" s="17"/>
      <c r="E17" s="17"/>
      <c r="F17" s="17"/>
    </row>
    <row r="18" spans="1:6" ht="34.5" customHeight="1">
      <c r="A18" s="33" t="s">
        <v>21</v>
      </c>
      <c r="B18" s="33"/>
      <c r="C18" s="33"/>
      <c r="D18" s="33"/>
      <c r="E18" s="33"/>
      <c r="F18" s="33"/>
    </row>
    <row r="19" spans="1:3" ht="15" customHeight="1">
      <c r="A19" s="5" t="s">
        <v>22</v>
      </c>
      <c r="B19" s="22">
        <f>SUM(B14*0.7)</f>
        <v>350</v>
      </c>
      <c r="C19" s="10" t="s">
        <v>25</v>
      </c>
    </row>
    <row r="20" spans="1:3" ht="15" customHeight="1">
      <c r="A20" s="5" t="s">
        <v>23</v>
      </c>
      <c r="B20" s="22">
        <f>SUM(B13*0.1)</f>
        <v>8</v>
      </c>
      <c r="C20" s="10" t="s">
        <v>26</v>
      </c>
    </row>
    <row r="21" spans="1:3" ht="15" customHeight="1">
      <c r="A21" s="5" t="s">
        <v>24</v>
      </c>
      <c r="B21" s="22">
        <f>SUM(B13*0.8)</f>
        <v>64</v>
      </c>
      <c r="C21" s="10" t="s">
        <v>27</v>
      </c>
    </row>
    <row r="22" ht="6.75" customHeight="1"/>
    <row r="23" spans="1:7" ht="48" customHeight="1">
      <c r="A23" s="39" t="s">
        <v>38</v>
      </c>
      <c r="B23" s="30"/>
      <c r="C23" s="30"/>
      <c r="D23" s="30"/>
      <c r="E23" s="30"/>
      <c r="F23" s="30"/>
      <c r="G23" s="14"/>
    </row>
    <row r="24" spans="1:9" ht="38.25" customHeight="1">
      <c r="A24" s="36" t="s">
        <v>35</v>
      </c>
      <c r="B24" s="35"/>
      <c r="C24" s="35"/>
      <c r="D24" s="37" t="s">
        <v>36</v>
      </c>
      <c r="E24" s="37"/>
      <c r="F24" s="38" t="s">
        <v>37</v>
      </c>
      <c r="G24" s="38"/>
      <c r="H24" s="38"/>
      <c r="I24" s="38"/>
    </row>
    <row r="26" ht="12.75">
      <c r="A26" s="29"/>
    </row>
  </sheetData>
  <sheetProtection password="CB53" sheet="1" objects="1" scenarios="1"/>
  <mergeCells count="8">
    <mergeCell ref="A1:F1"/>
    <mergeCell ref="A24:C24"/>
    <mergeCell ref="D24:E24"/>
    <mergeCell ref="F24:I24"/>
    <mergeCell ref="A23:F23"/>
    <mergeCell ref="A2:F2"/>
    <mergeCell ref="A11:F11"/>
    <mergeCell ref="A18:F18"/>
  </mergeCells>
  <hyperlinks>
    <hyperlink ref="D24" r:id="rId1" display="www.pendulum-instruments.com&#10;sales@pendulum-instrumnts.com"/>
  </hyperlinks>
  <printOptions/>
  <pageMargins left="1.05" right="0.75" top="1.07" bottom="0.31" header="0.39" footer="0.2"/>
  <pageSetup horizontalDpi="1200" verticalDpi="1200" orientation="landscape" r:id="rId2"/>
  <headerFooter alignWithMargins="0">
    <oddHeader>&amp;C&amp;"Arial,Bold"&amp;12Pendulum Instruments, Inc.
Burst (pulse) Counting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Duckworth</dc:creator>
  <cp:keywords/>
  <dc:description/>
  <cp:lastModifiedBy>Tom Duckworth</cp:lastModifiedBy>
  <cp:lastPrinted>2007-06-25T21:06:36Z</cp:lastPrinted>
  <dcterms:created xsi:type="dcterms:W3CDTF">2007-05-22T00:47:48Z</dcterms:created>
  <dcterms:modified xsi:type="dcterms:W3CDTF">2007-06-25T21:08:02Z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